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W-TH-DCFP\FLDREDIR\acaponemuccio\Documents\Dock Committe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B7" i="1"/>
  <c r="B4" i="1"/>
  <c r="E3" i="1"/>
  <c r="E4" i="1" s="1"/>
  <c r="E7" i="1" l="1"/>
  <c r="G7" i="1" s="1"/>
</calcChain>
</file>

<file path=xl/sharedStrings.xml><?xml version="1.0" encoding="utf-8"?>
<sst xmlns="http://schemas.openxmlformats.org/spreadsheetml/2006/main" count="21" uniqueCount="21">
  <si>
    <t>Wolfeboro Dockside Docks - Funding/Schedule    Updated 1-6-2021</t>
  </si>
  <si>
    <t>Revised Bid from Chesterfield 1/5/21</t>
  </si>
  <si>
    <t>Phase 1:                             Rebuild Dock A</t>
  </si>
  <si>
    <t>Phase 2:                              Rebuild Docks B, C, &amp; D</t>
  </si>
  <si>
    <t>Phase 2:                              Rebuild Docks E,F,G &amp;H</t>
  </si>
  <si>
    <t>Total Phase 2</t>
  </si>
  <si>
    <t>Phase 3:                                       Extend Docks B,C, D &amp; E</t>
  </si>
  <si>
    <t>Construction</t>
  </si>
  <si>
    <t>Engineering</t>
  </si>
  <si>
    <t>Electrical</t>
  </si>
  <si>
    <t>Contingencies</t>
  </si>
  <si>
    <t>Total of all Phases</t>
  </si>
  <si>
    <t>Schedule</t>
  </si>
  <si>
    <t>Complete by March 15</t>
  </si>
  <si>
    <t>Complete Docks B &amp; C by 6-1-2021</t>
  </si>
  <si>
    <t>Complete remaining Docks by 3-1-2022</t>
  </si>
  <si>
    <t>Complete dock extensions                        by 5-15-22</t>
  </si>
  <si>
    <t>Funding</t>
  </si>
  <si>
    <t>WA 17- 2020</t>
  </si>
  <si>
    <t>New WA 2021     (bond)</t>
  </si>
  <si>
    <t>Separate New                           WA 2021 (cash)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</si>
</sst>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1" xfId="0" applyFont="1" applyFill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center" vertical="center"/>
    </xf>
    <xf numFmtId="166" fontId="4" fillId="3" borderId="5" xfId="0" applyNumberFormat="1" applyFont="1" applyFill="1" applyBorder="1" applyAlignment="1">
      <alignment horizontal="center" vertical="center"/>
    </xf>
    <xf numFmtId="166" fontId="4" fillId="4" borderId="6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4" fontId="4" fillId="2" borderId="5" xfId="0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4" fontId="4" fillId="2" borderId="8" xfId="0" applyNumberFormat="1" applyFont="1" applyFill="1" applyBorder="1" applyAlignment="1">
      <alignment horizontal="center" vertical="center"/>
    </xf>
    <xf numFmtId="164" fontId="4" fillId="3" borderId="8" xfId="0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166" fontId="4" fillId="4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4" fontId="4" fillId="2" borderId="11" xfId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166" fontId="4" fillId="3" borderId="11" xfId="0" applyNumberFormat="1" applyFont="1" applyFill="1" applyBorder="1" applyAlignment="1">
      <alignment horizontal="center" vertical="center"/>
    </xf>
    <xf numFmtId="166" fontId="4" fillId="4" borderId="12" xfId="0" applyNumberFormat="1" applyFont="1" applyFill="1" applyBorder="1" applyAlignment="1">
      <alignment horizontal="center" vertical="center"/>
    </xf>
    <xf numFmtId="0" fontId="2" fillId="0" borderId="13" xfId="0" applyFont="1" applyBorder="1"/>
    <xf numFmtId="0" fontId="0" fillId="0" borderId="14" xfId="0" applyBorder="1" applyAlignment="1">
      <alignment horizontal="center" vertical="center"/>
    </xf>
    <xf numFmtId="164" fontId="5" fillId="2" borderId="15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165" fontId="4" fillId="4" borderId="20" xfId="0" applyNumberFormat="1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/>
  </sheetViews>
  <sheetFormatPr defaultRowHeight="15" x14ac:dyDescent="0.25"/>
  <cols>
    <col min="1" max="1" width="17.5703125" customWidth="1"/>
    <col min="2" max="2" width="16.7109375" customWidth="1"/>
    <col min="3" max="3" width="15.7109375" customWidth="1"/>
    <col min="4" max="4" width="18.42578125" customWidth="1"/>
    <col min="5" max="5" width="15.42578125" customWidth="1"/>
    <col min="6" max="6" width="24.42578125" customWidth="1"/>
    <col min="7" max="7" width="17.5703125" customWidth="1"/>
  </cols>
  <sheetData>
    <row r="1" spans="1:7" ht="27" thickBot="1" x14ac:dyDescent="0.45">
      <c r="A1" s="1" t="s">
        <v>0</v>
      </c>
    </row>
    <row r="2" spans="1:7" ht="63" x14ac:dyDescent="0.25">
      <c r="A2" s="2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6" t="s">
        <v>6</v>
      </c>
    </row>
    <row r="3" spans="1:7" ht="15.75" x14ac:dyDescent="0.25">
      <c r="A3" s="7" t="s">
        <v>7</v>
      </c>
      <c r="B3" s="8">
        <v>126657</v>
      </c>
      <c r="C3" s="9">
        <v>391261</v>
      </c>
      <c r="D3" s="9">
        <v>342240</v>
      </c>
      <c r="E3" s="10">
        <f>SUM(C3:D3)</f>
        <v>733501</v>
      </c>
      <c r="F3" s="11">
        <v>266000</v>
      </c>
    </row>
    <row r="4" spans="1:7" ht="15.75" x14ac:dyDescent="0.25">
      <c r="A4" s="12" t="s">
        <v>8</v>
      </c>
      <c r="B4" s="13">
        <f>0.05*B3</f>
        <v>6332.85</v>
      </c>
      <c r="C4" s="14"/>
      <c r="D4" s="14"/>
      <c r="E4" s="10">
        <f>E3*0.04</f>
        <v>29340.04</v>
      </c>
      <c r="F4" s="11">
        <v>15960</v>
      </c>
    </row>
    <row r="5" spans="1:7" ht="16.5" thickBot="1" x14ac:dyDescent="0.3">
      <c r="A5" s="15" t="s">
        <v>9</v>
      </c>
      <c r="B5" s="16">
        <v>2000</v>
      </c>
      <c r="C5" s="17"/>
      <c r="D5" s="17"/>
      <c r="E5" s="18">
        <v>20000</v>
      </c>
      <c r="F5" s="19">
        <v>10000</v>
      </c>
    </row>
    <row r="6" spans="1:7" ht="16.5" thickBot="1" x14ac:dyDescent="0.3">
      <c r="A6" s="20" t="s">
        <v>10</v>
      </c>
      <c r="B6" s="21">
        <v>2000</v>
      </c>
      <c r="C6" s="22"/>
      <c r="D6" s="22"/>
      <c r="E6" s="23">
        <v>67159</v>
      </c>
      <c r="F6" s="24">
        <v>8040</v>
      </c>
      <c r="G6" s="25" t="s">
        <v>11</v>
      </c>
    </row>
    <row r="7" spans="1:7" ht="22.5" thickTop="1" thickBot="1" x14ac:dyDescent="0.3">
      <c r="A7" s="26"/>
      <c r="B7" s="27">
        <f>SUM(B3:B6)</f>
        <v>136989.85</v>
      </c>
      <c r="C7" s="28"/>
      <c r="D7" s="28"/>
      <c r="E7" s="29">
        <f>SUM(E3:E6)</f>
        <v>850000.04</v>
      </c>
      <c r="F7" s="30">
        <f>SUM(F3:F6)</f>
        <v>300000</v>
      </c>
      <c r="G7" s="31">
        <f>B7+E7+F7</f>
        <v>1286989.8900000001</v>
      </c>
    </row>
    <row r="8" spans="1:7" ht="47.25" x14ac:dyDescent="0.25">
      <c r="A8" s="32" t="s">
        <v>12</v>
      </c>
      <c r="B8" s="33" t="s">
        <v>13</v>
      </c>
      <c r="C8" s="5" t="s">
        <v>14</v>
      </c>
      <c r="D8" s="5" t="s">
        <v>15</v>
      </c>
      <c r="E8" s="5"/>
      <c r="F8" s="34" t="s">
        <v>16</v>
      </c>
    </row>
    <row r="9" spans="1:7" ht="32.25" thickBot="1" x14ac:dyDescent="0.3">
      <c r="A9" s="35" t="s">
        <v>17</v>
      </c>
      <c r="B9" s="36" t="s">
        <v>18</v>
      </c>
      <c r="C9" s="37"/>
      <c r="D9" s="37"/>
      <c r="E9" s="38" t="s">
        <v>19</v>
      </c>
      <c r="F9" s="3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Ford</dc:creator>
  <cp:lastModifiedBy>Amy Capone-Muccio</cp:lastModifiedBy>
  <dcterms:created xsi:type="dcterms:W3CDTF">2021-01-06T19:07:57Z</dcterms:created>
  <dcterms:modified xsi:type="dcterms:W3CDTF">2021-01-08T14:56:35Z</dcterms:modified>
</cp:coreProperties>
</file>